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Белкамнефть\190126 КС 2\"/>
    </mc:Choice>
  </mc:AlternateContent>
  <xr:revisionPtr revIDLastSave="0" documentId="13_ncr:1_{62A03318-726B-4DBD-9092-E92DBFBD2E88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H36" i="1" l="1"/>
  <c r="H35" i="1"/>
  <c r="H34" i="1"/>
  <c r="H33" i="1"/>
  <c r="H32" i="1"/>
  <c r="H31" i="1"/>
  <c r="H30" i="1"/>
  <c r="H29" i="1"/>
  <c r="H27" i="1"/>
  <c r="H26" i="1"/>
  <c r="H25" i="1"/>
  <c r="H24" i="1"/>
  <c r="H23" i="1"/>
  <c r="H22" i="1"/>
  <c r="H21" i="1"/>
  <c r="H20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<sst xmlns="http://schemas.openxmlformats.org/spreadsheetml/2006/main" count="73" uniqueCount="36">
  <si>
    <t>Ведомость поставки материалов/оборудования по тендеру</t>
  </si>
  <si>
    <t>Дефектная ведомость  № 1-2025-3.1 от  "03" марта</t>
  </si>
  <si>
    <t>№ п/п</t>
  </si>
  <si>
    <t>Наименование материалов/оборудования</t>
  </si>
  <si>
    <t>ед. изм</t>
  </si>
  <si>
    <t>Цена за единицу руб. без НДС</t>
  </si>
  <si>
    <t>Цена за единицу руб. без НДС с учетом доставки</t>
  </si>
  <si>
    <t>Цена за единицу руб. с НДС с учетом доставки</t>
  </si>
  <si>
    <t>Кол-во ВСЕГО</t>
  </si>
  <si>
    <t>Сумма руб. с НДС с учетом доставки</t>
  </si>
  <si>
    <t>Приобретение материалов/ оборудования</t>
  </si>
  <si>
    <t>Наличие у Заказчика (кол-во)</t>
  </si>
  <si>
    <t>Сроки поставки</t>
  </si>
  <si>
    <t>Заказчиком (кол-во)</t>
  </si>
  <si>
    <t>Подрядчиком (кол-во)</t>
  </si>
  <si>
    <t>ПЕСОК РЕЧНОЙ</t>
  </si>
  <si>
    <t>м3</t>
  </si>
  <si>
    <t>КАБЕЛЬ СИЛОВОЙ КАМАКС СГПМнг(А)-HF 3X185/25-10КВ</t>
  </si>
  <si>
    <t>м</t>
  </si>
  <si>
    <t>ПЛИТА ПЗК (36Х48) 360Х480Х16 ТУ571600598574359 ДЛЯ ЗАКРЫТИЯ КАБЕЛЬНЫХ ЛИНИЙ ДО 35 КВ С НАДПИСЬЮ "ОСТОРОЖНО КАБЕЛЬ"</t>
  </si>
  <si>
    <t>шт</t>
  </si>
  <si>
    <t>Муфта SMKT-3339-L12-T (наружная)</t>
  </si>
  <si>
    <t>Муфта SMKT-3334-L12-T (внутренняя)</t>
  </si>
  <si>
    <t>ЛЕНТА СИГНАЛЬНАЯ ЛСЭ-300</t>
  </si>
  <si>
    <t>ЛОТОК МЕТАЛЛИЧЕСКИЙ НЕПЕРФОРИРОВАННЫЙ 200Х100X3000 DKC 35103</t>
  </si>
  <si>
    <t>Крышка 35524 для лотка 200x3000 мм</t>
  </si>
  <si>
    <t>3.3 КАБЕЛЬНЫЕ ЛИНИИ 6 кВ В 2 нитки НА ОТХОДЯЩИЕ ВЛ-6кВ ПС ВЯТСКАЯ ПС  110/35/6 "Потаповская" инв. №14313115700012 (КЛ-6 кВ Ф-7)(ДВ № 1-2025-3.3 от  "17" февраля 2025 г.)</t>
  </si>
  <si>
    <t>3.4 КАБЕЛЬНЫЕ ЛИНИИ 6 кВ В 2 нитки НА ОТХОДЯЩИЕ ВЛ-6кВ ПС ВЯТСКАЯ ПС  110/35/6 "Потаповская" инв. №14313115700006 (КЛ-6 кВ Ф-24)(ДВ № 1-2025-3.4 от  "17" февраля 2025 г.)</t>
  </si>
  <si>
    <t xml:space="preserve">Примечание: </t>
  </si>
  <si>
    <t>1. Приобретенные материалы Заказчиком выдаются Подрядчику по давальческой схеме.</t>
  </si>
  <si>
    <t>2. При составлении сметной документации количество материалов необходимо учитывать с коэффициентом расхода, согласно сметных норм.</t>
  </si>
  <si>
    <t xml:space="preserve">3. Стоимость материалов, указанная в данном приложении не учитывает  затраты ПОДРЯДЧИКА по доставке материалов от склада до объекта, кроме инертных материалов.  </t>
  </si>
  <si>
    <t>4. Перед закупом материалов, указанных в приложении 4 в столбце №10 ("Приобретение материалов/ оборудования Подрядчиком"), Подрядчик обязан запросить наличие данных материалов в свободных остатках Заказчика (в ОКО УКС АО "Белкамнефть" им. А.А. Волкова.) и получить их, в случае наличия, на основании соответствующего письма УКС АО "Белкамнефть" им. А.А. Волкова.</t>
  </si>
  <si>
    <t>3.5 КАБЕЛЬНЫЕ ЛИНИИ 6 кВ В 2 нитки НА ОТХОДЯЩИЕ ВЛ-6кВ ПС ВЯТСКАЯ ПС  110/35/6 "Потаповская" инв. №14313115700011 (КЛ-6 кВ Ф-6)(ДВ № 1-2025-3.1 от  "03" марта 2025 г.)</t>
  </si>
  <si>
    <t>Выполнение работ по капитальному ремонту объекта "КЛ-6 кВ ПС 110/35/6 "Потаповская"</t>
  </si>
  <si>
    <t>Приложение 4 
(тендер 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</si>
</sst>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;@"/>
    <numFmt numFmtId="165" formatCode="#,##0.00_ ;\-#,##0.00\ "/>
    <numFmt numFmtId="166" formatCode="#,##0.000_ ;\-#,##0.000\ "/>
  </numFmts>
  <fonts count="10" x14ac:knownFonts="1">
    <font>
      <sz val="10"/>
      <name val="Arial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/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3" fillId="0" borderId="0" xfId="0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2" fontId="6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2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1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/>
    <xf numFmtId="0" fontId="2" fillId="0" borderId="0" xfId="0" applyNumberFormat="1" applyFont="1" applyFill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L44"/>
  <sheetViews>
    <sheetView tabSelected="1" workbookViewId="0">
      <selection activeCell="N5" sqref="N5"/>
    </sheetView>
  </sheetViews>
  <sheetFormatPr defaultRowHeight="14" outlineLevelCol="1" x14ac:dyDescent="0.3"/>
  <cols>
    <col min="1" max="1" width="7.26953125" style="19" customWidth="1"/>
    <col min="2" max="2" width="55.7265625" style="17" customWidth="1"/>
    <col min="3" max="3" width="7.7265625" style="15" customWidth="1"/>
    <col min="4" max="4" width="12.54296875" style="16" customWidth="1" outlineLevel="1"/>
    <col min="5" max="5" width="12.54296875" style="1" customWidth="1" outlineLevel="1"/>
    <col min="6" max="6" width="12.54296875" style="17" customWidth="1" outlineLevel="1"/>
    <col min="7" max="7" width="10.54296875" style="18" customWidth="1"/>
    <col min="8" max="8" width="14.26953125" style="17" customWidth="1" outlineLevel="1"/>
    <col min="9" max="9" width="13.7265625" style="17" customWidth="1"/>
    <col min="10" max="10" width="14.453125" style="1" customWidth="1"/>
    <col min="11" max="11" width="11.54296875" style="17" customWidth="1"/>
    <col min="12" max="12" width="10.26953125" style="19" bestFit="1" customWidth="1"/>
  </cols>
  <sheetData>
    <row r="1" spans="1:12" ht="46" customHeight="1" x14ac:dyDescent="0.35">
      <c r="J1" s="52" t="s">
        <v>35</v>
      </c>
      <c r="K1" s="45"/>
      <c r="L1" s="45"/>
    </row>
    <row r="2" spans="1:12" ht="16.5" x14ac:dyDescent="0.35">
      <c r="A2" s="2" t="s">
        <v>0</v>
      </c>
    </row>
    <row r="3" spans="1:12" ht="36" customHeight="1" x14ac:dyDescent="0.25">
      <c r="A3" s="46" t="s">
        <v>34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6.5" x14ac:dyDescent="0.3">
      <c r="A4" s="26" t="s">
        <v>1</v>
      </c>
      <c r="C4" s="26"/>
      <c r="E4" s="26"/>
      <c r="G4" s="26"/>
    </row>
    <row r="5" spans="1:12" ht="16.5" x14ac:dyDescent="0.3">
      <c r="B5" s="24"/>
      <c r="C5" s="25"/>
      <c r="D5" s="24"/>
      <c r="E5" s="24"/>
      <c r="F5" s="24"/>
      <c r="G5" s="24"/>
      <c r="H5" s="24"/>
      <c r="I5" s="24"/>
      <c r="J5" s="24"/>
      <c r="K5" s="24"/>
      <c r="L5" s="24"/>
    </row>
    <row r="6" spans="1:12" ht="5.25" customHeight="1" x14ac:dyDescent="0.35">
      <c r="A6" s="2"/>
    </row>
    <row r="7" spans="1:12" ht="37.5" customHeight="1" x14ac:dyDescent="0.25">
      <c r="A7" s="41" t="s">
        <v>2</v>
      </c>
      <c r="B7" s="47" t="s">
        <v>3</v>
      </c>
      <c r="C7" s="41" t="s">
        <v>4</v>
      </c>
      <c r="D7" s="49" t="s">
        <v>5</v>
      </c>
      <c r="E7" s="50" t="s">
        <v>6</v>
      </c>
      <c r="F7" s="41" t="s">
        <v>7</v>
      </c>
      <c r="G7" s="51" t="s">
        <v>8</v>
      </c>
      <c r="H7" s="41" t="s">
        <v>9</v>
      </c>
      <c r="I7" s="41" t="s">
        <v>10</v>
      </c>
      <c r="J7" s="41"/>
      <c r="K7" s="41" t="s">
        <v>11</v>
      </c>
      <c r="L7" s="41" t="s">
        <v>12</v>
      </c>
    </row>
    <row r="8" spans="1:12" ht="38.25" customHeight="1" x14ac:dyDescent="0.25">
      <c r="A8" s="41"/>
      <c r="B8" s="48"/>
      <c r="C8" s="41"/>
      <c r="D8" s="49"/>
      <c r="E8" s="50"/>
      <c r="F8" s="41"/>
      <c r="G8" s="51"/>
      <c r="H8" s="41"/>
      <c r="I8" s="27" t="s">
        <v>13</v>
      </c>
      <c r="J8" s="27" t="s">
        <v>14</v>
      </c>
      <c r="K8" s="41"/>
      <c r="L8" s="41"/>
    </row>
    <row r="9" spans="1:12" x14ac:dyDescent="0.25">
      <c r="A9" s="3">
        <v>1</v>
      </c>
      <c r="B9" s="27">
        <v>2</v>
      </c>
      <c r="C9" s="3">
        <v>3</v>
      </c>
      <c r="D9" s="27">
        <v>4</v>
      </c>
      <c r="E9" s="3">
        <v>5</v>
      </c>
      <c r="F9" s="27">
        <v>6</v>
      </c>
      <c r="G9" s="3">
        <v>7</v>
      </c>
      <c r="H9" s="27">
        <v>8</v>
      </c>
      <c r="I9" s="3">
        <v>9</v>
      </c>
      <c r="J9" s="27">
        <v>10</v>
      </c>
      <c r="K9" s="3">
        <v>11</v>
      </c>
      <c r="L9" s="27">
        <v>12</v>
      </c>
    </row>
    <row r="10" spans="1:12" ht="69" customHeight="1" x14ac:dyDescent="0.25">
      <c r="A10" s="32">
        <v>1</v>
      </c>
      <c r="B10" s="28" t="s">
        <v>33</v>
      </c>
      <c r="C10" s="29"/>
      <c r="D10" s="29"/>
      <c r="E10" s="29"/>
      <c r="F10" s="30"/>
      <c r="G10" s="30"/>
      <c r="H10" s="29"/>
      <c r="I10" s="29"/>
      <c r="J10" s="29"/>
      <c r="K10" s="29"/>
      <c r="L10" s="31"/>
    </row>
    <row r="11" spans="1:12" ht="13" x14ac:dyDescent="0.25">
      <c r="A11" s="33">
        <v>2</v>
      </c>
      <c r="B11" s="34" t="s">
        <v>15</v>
      </c>
      <c r="C11" s="35" t="s">
        <v>16</v>
      </c>
      <c r="D11" s="39">
        <f>E11</f>
        <v>1065</v>
      </c>
      <c r="E11" s="38">
        <v>1065</v>
      </c>
      <c r="F11" s="36">
        <f>E11*1.22</f>
        <v>1299.3</v>
      </c>
      <c r="G11" s="40">
        <v>26</v>
      </c>
      <c r="H11" s="36">
        <f t="shared" ref="H11:H18" si="0">F11*G11</f>
        <v>33781.799999999996</v>
      </c>
      <c r="I11" s="40">
        <v>26</v>
      </c>
      <c r="J11" s="40"/>
      <c r="K11" s="40"/>
      <c r="L11" s="37">
        <v>46174</v>
      </c>
    </row>
    <row r="12" spans="1:12" ht="13" x14ac:dyDescent="0.25">
      <c r="A12" s="33">
        <v>3</v>
      </c>
      <c r="B12" s="34" t="s">
        <v>17</v>
      </c>
      <c r="C12" s="35" t="s">
        <v>18</v>
      </c>
      <c r="D12" s="39">
        <f t="shared" ref="D12:D36" si="1">E12</f>
        <v>23040</v>
      </c>
      <c r="E12" s="38">
        <v>23040</v>
      </c>
      <c r="F12" s="36">
        <f t="shared" ref="F12:F36" si="2">E12*1.22</f>
        <v>28108.799999999999</v>
      </c>
      <c r="G12" s="40">
        <v>75</v>
      </c>
      <c r="H12" s="36">
        <f t="shared" si="0"/>
        <v>2108160</v>
      </c>
      <c r="I12" s="40">
        <v>75</v>
      </c>
      <c r="J12" s="40"/>
      <c r="K12" s="40"/>
      <c r="L12" s="37">
        <v>46174</v>
      </c>
    </row>
    <row r="13" spans="1:12" ht="39" x14ac:dyDescent="0.25">
      <c r="A13" s="33">
        <v>4</v>
      </c>
      <c r="B13" s="34" t="s">
        <v>19</v>
      </c>
      <c r="C13" s="35" t="s">
        <v>20</v>
      </c>
      <c r="D13" s="39">
        <f t="shared" si="1"/>
        <v>195</v>
      </c>
      <c r="E13" s="38">
        <v>195</v>
      </c>
      <c r="F13" s="36">
        <f t="shared" si="2"/>
        <v>237.9</v>
      </c>
      <c r="G13" s="40">
        <v>135</v>
      </c>
      <c r="H13" s="36">
        <f t="shared" si="0"/>
        <v>32116.5</v>
      </c>
      <c r="I13" s="40">
        <v>135</v>
      </c>
      <c r="J13" s="40"/>
      <c r="K13" s="40"/>
      <c r="L13" s="37">
        <v>46174</v>
      </c>
    </row>
    <row r="14" spans="1:12" ht="13" x14ac:dyDescent="0.25">
      <c r="A14" s="33">
        <v>5</v>
      </c>
      <c r="B14" s="34" t="s">
        <v>21</v>
      </c>
      <c r="C14" s="35" t="s">
        <v>20</v>
      </c>
      <c r="D14" s="39">
        <f t="shared" si="1"/>
        <v>57024</v>
      </c>
      <c r="E14" s="38">
        <v>57024</v>
      </c>
      <c r="F14" s="36">
        <f t="shared" si="2"/>
        <v>69569.279999999999</v>
      </c>
      <c r="G14" s="40">
        <v>1</v>
      </c>
      <c r="H14" s="36">
        <f t="shared" si="0"/>
        <v>69569.279999999999</v>
      </c>
      <c r="I14" s="40">
        <v>1</v>
      </c>
      <c r="J14" s="40"/>
      <c r="K14" s="40"/>
      <c r="L14" s="37">
        <v>46174</v>
      </c>
    </row>
    <row r="15" spans="1:12" ht="13" x14ac:dyDescent="0.25">
      <c r="A15" s="33">
        <v>6</v>
      </c>
      <c r="B15" s="34" t="s">
        <v>22</v>
      </c>
      <c r="C15" s="35" t="s">
        <v>20</v>
      </c>
      <c r="D15" s="39">
        <f t="shared" si="1"/>
        <v>45072</v>
      </c>
      <c r="E15" s="38">
        <v>45072</v>
      </c>
      <c r="F15" s="36">
        <f t="shared" si="2"/>
        <v>54987.839999999997</v>
      </c>
      <c r="G15" s="40">
        <v>1</v>
      </c>
      <c r="H15" s="36">
        <f t="shared" si="0"/>
        <v>54987.839999999997</v>
      </c>
      <c r="I15" s="40">
        <v>1</v>
      </c>
      <c r="J15" s="40"/>
      <c r="K15" s="40"/>
      <c r="L15" s="37">
        <v>46174</v>
      </c>
    </row>
    <row r="16" spans="1:12" ht="13" x14ac:dyDescent="0.25">
      <c r="A16" s="33">
        <v>7</v>
      </c>
      <c r="B16" s="34" t="s">
        <v>23</v>
      </c>
      <c r="C16" s="35" t="s">
        <v>18</v>
      </c>
      <c r="D16" s="39">
        <f t="shared" si="1"/>
        <v>20</v>
      </c>
      <c r="E16" s="38">
        <v>20</v>
      </c>
      <c r="F16" s="36">
        <f t="shared" si="2"/>
        <v>24.4</v>
      </c>
      <c r="G16" s="40">
        <v>65</v>
      </c>
      <c r="H16" s="36">
        <f t="shared" si="0"/>
        <v>1586</v>
      </c>
      <c r="I16" s="40">
        <v>65</v>
      </c>
      <c r="J16" s="40"/>
      <c r="K16" s="40">
        <v>65</v>
      </c>
      <c r="L16" s="37">
        <v>46174</v>
      </c>
    </row>
    <row r="17" spans="1:12" ht="26" x14ac:dyDescent="0.25">
      <c r="A17" s="33">
        <v>8</v>
      </c>
      <c r="B17" s="34" t="s">
        <v>24</v>
      </c>
      <c r="C17" s="35" t="s">
        <v>20</v>
      </c>
      <c r="D17" s="39">
        <f t="shared" si="1"/>
        <v>4200</v>
      </c>
      <c r="E17" s="38">
        <v>4200</v>
      </c>
      <c r="F17" s="36">
        <f t="shared" si="2"/>
        <v>5124</v>
      </c>
      <c r="G17" s="40">
        <v>1</v>
      </c>
      <c r="H17" s="36">
        <f t="shared" si="0"/>
        <v>5124</v>
      </c>
      <c r="I17" s="40">
        <v>1</v>
      </c>
      <c r="J17" s="40"/>
      <c r="K17" s="40">
        <v>1</v>
      </c>
      <c r="L17" s="37">
        <v>46174</v>
      </c>
    </row>
    <row r="18" spans="1:12" ht="13" x14ac:dyDescent="0.25">
      <c r="A18" s="33">
        <v>9</v>
      </c>
      <c r="B18" s="34" t="s">
        <v>25</v>
      </c>
      <c r="C18" s="35" t="s">
        <v>20</v>
      </c>
      <c r="D18" s="39">
        <f t="shared" si="1"/>
        <v>1300</v>
      </c>
      <c r="E18" s="38">
        <v>1300</v>
      </c>
      <c r="F18" s="36">
        <f t="shared" si="2"/>
        <v>1586</v>
      </c>
      <c r="G18" s="40">
        <v>1</v>
      </c>
      <c r="H18" s="36">
        <f t="shared" si="0"/>
        <v>1586</v>
      </c>
      <c r="I18" s="40">
        <v>1</v>
      </c>
      <c r="J18" s="40"/>
      <c r="K18" s="40">
        <v>1</v>
      </c>
      <c r="L18" s="37">
        <v>46174</v>
      </c>
    </row>
    <row r="19" spans="1:12" ht="70.5" customHeight="1" x14ac:dyDescent="0.25">
      <c r="A19" s="32">
        <v>10</v>
      </c>
      <c r="B19" s="28" t="s">
        <v>26</v>
      </c>
      <c r="C19" s="29"/>
      <c r="D19" s="39">
        <f t="shared" si="1"/>
        <v>0</v>
      </c>
      <c r="E19" s="29"/>
      <c r="F19" s="36">
        <f t="shared" si="2"/>
        <v>0</v>
      </c>
      <c r="G19" s="30"/>
      <c r="H19" s="29"/>
      <c r="I19" s="29"/>
      <c r="J19" s="29"/>
      <c r="K19" s="29"/>
      <c r="L19" s="37">
        <v>46174</v>
      </c>
    </row>
    <row r="20" spans="1:12" ht="13" x14ac:dyDescent="0.25">
      <c r="A20" s="33">
        <v>11</v>
      </c>
      <c r="B20" s="34" t="s">
        <v>15</v>
      </c>
      <c r="C20" s="35" t="s">
        <v>16</v>
      </c>
      <c r="D20" s="39">
        <f t="shared" si="1"/>
        <v>1065</v>
      </c>
      <c r="E20" s="38">
        <v>1065</v>
      </c>
      <c r="F20" s="36">
        <f t="shared" si="2"/>
        <v>1299.3</v>
      </c>
      <c r="G20" s="40">
        <v>28</v>
      </c>
      <c r="H20" s="36">
        <f t="shared" ref="H20:H27" si="3">F20*G20</f>
        <v>36380.400000000001</v>
      </c>
      <c r="I20" s="40">
        <v>28</v>
      </c>
      <c r="J20" s="40"/>
      <c r="K20" s="40"/>
      <c r="L20" s="37">
        <v>46174</v>
      </c>
    </row>
    <row r="21" spans="1:12" ht="13" x14ac:dyDescent="0.25">
      <c r="A21" s="33">
        <v>12</v>
      </c>
      <c r="B21" s="34" t="s">
        <v>17</v>
      </c>
      <c r="C21" s="35" t="s">
        <v>18</v>
      </c>
      <c r="D21" s="39">
        <f t="shared" si="1"/>
        <v>23040</v>
      </c>
      <c r="E21" s="38">
        <v>23040</v>
      </c>
      <c r="F21" s="36">
        <f t="shared" si="2"/>
        <v>28108.799999999999</v>
      </c>
      <c r="G21" s="40">
        <v>77</v>
      </c>
      <c r="H21" s="36">
        <f t="shared" si="3"/>
        <v>2164377.6000000001</v>
      </c>
      <c r="I21" s="40">
        <v>77</v>
      </c>
      <c r="J21" s="40"/>
      <c r="K21" s="40"/>
      <c r="L21" s="37">
        <v>46174</v>
      </c>
    </row>
    <row r="22" spans="1:12" ht="39" x14ac:dyDescent="0.25">
      <c r="A22" s="33">
        <v>13</v>
      </c>
      <c r="B22" s="34" t="s">
        <v>19</v>
      </c>
      <c r="C22" s="35" t="s">
        <v>20</v>
      </c>
      <c r="D22" s="39">
        <f t="shared" si="1"/>
        <v>195</v>
      </c>
      <c r="E22" s="38">
        <v>195</v>
      </c>
      <c r="F22" s="36">
        <f t="shared" si="2"/>
        <v>237.9</v>
      </c>
      <c r="G22" s="40">
        <v>140</v>
      </c>
      <c r="H22" s="36">
        <f t="shared" si="3"/>
        <v>33306</v>
      </c>
      <c r="I22" s="40">
        <v>140</v>
      </c>
      <c r="J22" s="40"/>
      <c r="K22" s="40"/>
      <c r="L22" s="37">
        <v>46174</v>
      </c>
    </row>
    <row r="23" spans="1:12" ht="13" x14ac:dyDescent="0.25">
      <c r="A23" s="33">
        <v>14</v>
      </c>
      <c r="B23" s="34" t="s">
        <v>21</v>
      </c>
      <c r="C23" s="35" t="s">
        <v>20</v>
      </c>
      <c r="D23" s="39">
        <f t="shared" si="1"/>
        <v>57024</v>
      </c>
      <c r="E23" s="38">
        <v>57024</v>
      </c>
      <c r="F23" s="36">
        <f t="shared" si="2"/>
        <v>69569.279999999999</v>
      </c>
      <c r="G23" s="40">
        <v>1</v>
      </c>
      <c r="H23" s="36">
        <f t="shared" si="3"/>
        <v>69569.279999999999</v>
      </c>
      <c r="I23" s="40">
        <v>1</v>
      </c>
      <c r="J23" s="40"/>
      <c r="K23" s="40"/>
      <c r="L23" s="37">
        <v>46174</v>
      </c>
    </row>
    <row r="24" spans="1:12" ht="13" x14ac:dyDescent="0.25">
      <c r="A24" s="33">
        <v>15</v>
      </c>
      <c r="B24" s="34" t="s">
        <v>22</v>
      </c>
      <c r="C24" s="35" t="s">
        <v>20</v>
      </c>
      <c r="D24" s="39">
        <f t="shared" si="1"/>
        <v>45072</v>
      </c>
      <c r="E24" s="38">
        <v>45072</v>
      </c>
      <c r="F24" s="36">
        <f t="shared" si="2"/>
        <v>54987.839999999997</v>
      </c>
      <c r="G24" s="40">
        <v>1</v>
      </c>
      <c r="H24" s="36">
        <f t="shared" si="3"/>
        <v>54987.839999999997</v>
      </c>
      <c r="I24" s="40">
        <v>1</v>
      </c>
      <c r="J24" s="40"/>
      <c r="K24" s="40"/>
      <c r="L24" s="37">
        <v>46174</v>
      </c>
    </row>
    <row r="25" spans="1:12" ht="13" x14ac:dyDescent="0.25">
      <c r="A25" s="33">
        <v>16</v>
      </c>
      <c r="B25" s="34" t="s">
        <v>23</v>
      </c>
      <c r="C25" s="35" t="s">
        <v>18</v>
      </c>
      <c r="D25" s="39">
        <f t="shared" si="1"/>
        <v>20</v>
      </c>
      <c r="E25" s="38">
        <v>20</v>
      </c>
      <c r="F25" s="36">
        <f t="shared" si="2"/>
        <v>24.4</v>
      </c>
      <c r="G25" s="40">
        <v>67</v>
      </c>
      <c r="H25" s="36">
        <f t="shared" si="3"/>
        <v>1634.8</v>
      </c>
      <c r="I25" s="40">
        <v>67</v>
      </c>
      <c r="J25" s="40"/>
      <c r="K25" s="40">
        <v>67</v>
      </c>
      <c r="L25" s="37">
        <v>46174</v>
      </c>
    </row>
    <row r="26" spans="1:12" ht="26" x14ac:dyDescent="0.25">
      <c r="A26" s="33">
        <v>17</v>
      </c>
      <c r="B26" s="34" t="s">
        <v>24</v>
      </c>
      <c r="C26" s="35" t="s">
        <v>20</v>
      </c>
      <c r="D26" s="39">
        <f t="shared" si="1"/>
        <v>4200</v>
      </c>
      <c r="E26" s="38">
        <v>4200</v>
      </c>
      <c r="F26" s="36">
        <f t="shared" si="2"/>
        <v>5124</v>
      </c>
      <c r="G26" s="40">
        <v>1</v>
      </c>
      <c r="H26" s="36">
        <f t="shared" si="3"/>
        <v>5124</v>
      </c>
      <c r="I26" s="40">
        <v>1</v>
      </c>
      <c r="J26" s="40"/>
      <c r="K26" s="40">
        <v>1</v>
      </c>
      <c r="L26" s="37">
        <v>46174</v>
      </c>
    </row>
    <row r="27" spans="1:12" ht="13" x14ac:dyDescent="0.25">
      <c r="A27" s="33">
        <v>18</v>
      </c>
      <c r="B27" s="34" t="s">
        <v>25</v>
      </c>
      <c r="C27" s="35" t="s">
        <v>20</v>
      </c>
      <c r="D27" s="39">
        <f t="shared" si="1"/>
        <v>1300</v>
      </c>
      <c r="E27" s="38">
        <v>1300</v>
      </c>
      <c r="F27" s="36">
        <f t="shared" si="2"/>
        <v>1586</v>
      </c>
      <c r="G27" s="40">
        <v>1</v>
      </c>
      <c r="H27" s="36">
        <f t="shared" si="3"/>
        <v>1586</v>
      </c>
      <c r="I27" s="40">
        <v>1</v>
      </c>
      <c r="J27" s="40"/>
      <c r="K27" s="40">
        <v>1</v>
      </c>
      <c r="L27" s="37">
        <v>46174</v>
      </c>
    </row>
    <row r="28" spans="1:12" ht="66.75" customHeight="1" x14ac:dyDescent="0.25">
      <c r="A28" s="32">
        <v>19</v>
      </c>
      <c r="B28" s="28" t="s">
        <v>27</v>
      </c>
      <c r="C28" s="29"/>
      <c r="D28" s="39">
        <f t="shared" si="1"/>
        <v>0</v>
      </c>
      <c r="E28" s="29"/>
      <c r="F28" s="36">
        <f t="shared" si="2"/>
        <v>0</v>
      </c>
      <c r="G28" s="30"/>
      <c r="H28" s="29"/>
      <c r="I28" s="29"/>
      <c r="J28" s="29"/>
      <c r="K28" s="29"/>
      <c r="L28" s="37">
        <v>46174</v>
      </c>
    </row>
    <row r="29" spans="1:12" ht="13" x14ac:dyDescent="0.25">
      <c r="A29" s="33">
        <v>20</v>
      </c>
      <c r="B29" s="34" t="s">
        <v>15</v>
      </c>
      <c r="C29" s="35" t="s">
        <v>16</v>
      </c>
      <c r="D29" s="39">
        <f t="shared" si="1"/>
        <v>1065</v>
      </c>
      <c r="E29" s="38">
        <v>1065</v>
      </c>
      <c r="F29" s="36">
        <f t="shared" si="2"/>
        <v>1299.3</v>
      </c>
      <c r="G29" s="40">
        <v>22</v>
      </c>
      <c r="H29" s="36">
        <f t="shared" ref="H29:H36" si="4">F29*G29</f>
        <v>28584.6</v>
      </c>
      <c r="I29" s="40">
        <v>22</v>
      </c>
      <c r="J29" s="40"/>
      <c r="K29" s="40"/>
      <c r="L29" s="37">
        <v>46174</v>
      </c>
    </row>
    <row r="30" spans="1:12" ht="13" x14ac:dyDescent="0.25">
      <c r="A30" s="33">
        <v>21</v>
      </c>
      <c r="B30" s="34" t="s">
        <v>17</v>
      </c>
      <c r="C30" s="35" t="s">
        <v>18</v>
      </c>
      <c r="D30" s="39">
        <f t="shared" si="1"/>
        <v>23040</v>
      </c>
      <c r="E30" s="38">
        <v>23040</v>
      </c>
      <c r="F30" s="36">
        <f t="shared" si="2"/>
        <v>28108.799999999999</v>
      </c>
      <c r="G30" s="40">
        <v>63</v>
      </c>
      <c r="H30" s="36">
        <f t="shared" si="4"/>
        <v>1770854.3999999999</v>
      </c>
      <c r="I30" s="40">
        <v>63</v>
      </c>
      <c r="J30" s="40"/>
      <c r="K30" s="40"/>
      <c r="L30" s="37">
        <v>46174</v>
      </c>
    </row>
    <row r="31" spans="1:12" ht="39" x14ac:dyDescent="0.25">
      <c r="A31" s="33">
        <v>22</v>
      </c>
      <c r="B31" s="34" t="s">
        <v>19</v>
      </c>
      <c r="C31" s="35" t="s">
        <v>20</v>
      </c>
      <c r="D31" s="39">
        <f t="shared" si="1"/>
        <v>195</v>
      </c>
      <c r="E31" s="38">
        <v>195</v>
      </c>
      <c r="F31" s="36">
        <f t="shared" si="2"/>
        <v>237.9</v>
      </c>
      <c r="G31" s="40">
        <v>110</v>
      </c>
      <c r="H31" s="36">
        <f t="shared" si="4"/>
        <v>26169</v>
      </c>
      <c r="I31" s="40">
        <v>110</v>
      </c>
      <c r="J31" s="40"/>
      <c r="K31" s="40"/>
      <c r="L31" s="37">
        <v>46174</v>
      </c>
    </row>
    <row r="32" spans="1:12" ht="13" x14ac:dyDescent="0.25">
      <c r="A32" s="33">
        <v>23</v>
      </c>
      <c r="B32" s="34" t="s">
        <v>21</v>
      </c>
      <c r="C32" s="35" t="s">
        <v>20</v>
      </c>
      <c r="D32" s="39">
        <f t="shared" si="1"/>
        <v>57024</v>
      </c>
      <c r="E32" s="38">
        <v>57024</v>
      </c>
      <c r="F32" s="36">
        <f t="shared" si="2"/>
        <v>69569.279999999999</v>
      </c>
      <c r="G32" s="40">
        <v>1</v>
      </c>
      <c r="H32" s="36">
        <f t="shared" si="4"/>
        <v>69569.279999999999</v>
      </c>
      <c r="I32" s="40">
        <v>1</v>
      </c>
      <c r="J32" s="40"/>
      <c r="K32" s="40"/>
      <c r="L32" s="37">
        <v>46174</v>
      </c>
    </row>
    <row r="33" spans="1:12" ht="13" x14ac:dyDescent="0.25">
      <c r="A33" s="33">
        <v>24</v>
      </c>
      <c r="B33" s="34" t="s">
        <v>22</v>
      </c>
      <c r="C33" s="35" t="s">
        <v>20</v>
      </c>
      <c r="D33" s="39">
        <f t="shared" si="1"/>
        <v>45072</v>
      </c>
      <c r="E33" s="38">
        <v>45072</v>
      </c>
      <c r="F33" s="36">
        <f t="shared" si="2"/>
        <v>54987.839999999997</v>
      </c>
      <c r="G33" s="40">
        <v>1</v>
      </c>
      <c r="H33" s="36">
        <f t="shared" si="4"/>
        <v>54987.839999999997</v>
      </c>
      <c r="I33" s="40">
        <v>1</v>
      </c>
      <c r="J33" s="40"/>
      <c r="K33" s="40"/>
      <c r="L33" s="37">
        <v>46174</v>
      </c>
    </row>
    <row r="34" spans="1:12" ht="13" x14ac:dyDescent="0.25">
      <c r="A34" s="33">
        <v>25</v>
      </c>
      <c r="B34" s="34" t="s">
        <v>23</v>
      </c>
      <c r="C34" s="35" t="s">
        <v>18</v>
      </c>
      <c r="D34" s="39">
        <f t="shared" si="1"/>
        <v>20</v>
      </c>
      <c r="E34" s="38">
        <v>20</v>
      </c>
      <c r="F34" s="36">
        <f t="shared" si="2"/>
        <v>24.4</v>
      </c>
      <c r="G34" s="40">
        <v>53</v>
      </c>
      <c r="H34" s="36">
        <f t="shared" si="4"/>
        <v>1293.1999999999998</v>
      </c>
      <c r="I34" s="40">
        <v>53</v>
      </c>
      <c r="J34" s="40"/>
      <c r="K34" s="40">
        <v>53</v>
      </c>
      <c r="L34" s="37">
        <v>46174</v>
      </c>
    </row>
    <row r="35" spans="1:12" ht="26" x14ac:dyDescent="0.25">
      <c r="A35" s="33">
        <v>26</v>
      </c>
      <c r="B35" s="34" t="s">
        <v>24</v>
      </c>
      <c r="C35" s="35" t="s">
        <v>20</v>
      </c>
      <c r="D35" s="39">
        <f t="shared" si="1"/>
        <v>4200</v>
      </c>
      <c r="E35" s="38">
        <v>4200</v>
      </c>
      <c r="F35" s="36">
        <f t="shared" si="2"/>
        <v>5124</v>
      </c>
      <c r="G35" s="40">
        <v>1</v>
      </c>
      <c r="H35" s="36">
        <f t="shared" si="4"/>
        <v>5124</v>
      </c>
      <c r="I35" s="40">
        <v>1</v>
      </c>
      <c r="J35" s="40"/>
      <c r="K35" s="40">
        <v>1</v>
      </c>
      <c r="L35" s="37">
        <v>46174</v>
      </c>
    </row>
    <row r="36" spans="1:12" ht="13" x14ac:dyDescent="0.25">
      <c r="A36" s="33">
        <v>27</v>
      </c>
      <c r="B36" s="34" t="s">
        <v>25</v>
      </c>
      <c r="C36" s="35" t="s">
        <v>20</v>
      </c>
      <c r="D36" s="39">
        <f t="shared" si="1"/>
        <v>1300</v>
      </c>
      <c r="E36" s="38">
        <v>1300</v>
      </c>
      <c r="F36" s="36">
        <f t="shared" si="2"/>
        <v>1586</v>
      </c>
      <c r="G36" s="40">
        <v>1</v>
      </c>
      <c r="H36" s="36">
        <f t="shared" si="4"/>
        <v>1586</v>
      </c>
      <c r="I36" s="40">
        <v>1</v>
      </c>
      <c r="J36" s="40"/>
      <c r="K36" s="40">
        <v>1</v>
      </c>
      <c r="L36" s="37">
        <v>46174</v>
      </c>
    </row>
    <row r="37" spans="1:12" x14ac:dyDescent="0.25">
      <c r="A37" s="4"/>
      <c r="B37" s="9"/>
      <c r="C37" s="5"/>
      <c r="D37" s="6"/>
      <c r="E37" s="6"/>
      <c r="F37" s="6"/>
      <c r="G37" s="6"/>
      <c r="H37" s="6"/>
      <c r="I37" s="6"/>
      <c r="J37" s="6"/>
      <c r="K37" s="6"/>
      <c r="L37" s="7"/>
    </row>
    <row r="38" spans="1:12" ht="15.75" customHeight="1" x14ac:dyDescent="0.3">
      <c r="A38" s="8"/>
      <c r="B38" s="43"/>
      <c r="C38" s="43"/>
      <c r="D38" s="43"/>
      <c r="E38" s="43"/>
      <c r="F38" s="9"/>
      <c r="G38" s="20"/>
      <c r="H38" s="6"/>
      <c r="I38" s="21"/>
      <c r="J38" s="22"/>
      <c r="K38" s="21"/>
      <c r="L38" s="23"/>
    </row>
    <row r="39" spans="1:12" ht="15" x14ac:dyDescent="0.3">
      <c r="A39" s="10"/>
      <c r="B39" s="44" t="s">
        <v>28</v>
      </c>
      <c r="C39" s="44"/>
      <c r="D39" s="44"/>
      <c r="E39" s="44"/>
      <c r="F39" s="44"/>
      <c r="G39" s="11"/>
      <c r="H39" s="12"/>
      <c r="I39" s="12"/>
      <c r="J39" s="13"/>
      <c r="K39" s="12"/>
      <c r="L39" s="14"/>
    </row>
    <row r="40" spans="1:12" ht="15" x14ac:dyDescent="0.3">
      <c r="A40" s="10"/>
      <c r="B40" s="44" t="s">
        <v>29</v>
      </c>
      <c r="C40" s="44"/>
      <c r="D40" s="44"/>
      <c r="E40" s="44"/>
      <c r="F40" s="44"/>
      <c r="G40" s="11"/>
      <c r="H40" s="12"/>
      <c r="I40" s="12"/>
      <c r="J40" s="13"/>
      <c r="K40" s="12"/>
      <c r="L40" s="14"/>
    </row>
    <row r="41" spans="1:12" ht="19.5" customHeight="1" x14ac:dyDescent="0.3">
      <c r="A41" s="10"/>
      <c r="B41" s="12" t="s">
        <v>30</v>
      </c>
      <c r="C41" s="13"/>
      <c r="D41" s="12"/>
      <c r="E41" s="13"/>
      <c r="F41" s="12"/>
      <c r="G41" s="11"/>
      <c r="H41" s="12"/>
      <c r="I41" s="12"/>
      <c r="J41" s="13"/>
      <c r="K41" s="12"/>
      <c r="L41" s="14"/>
    </row>
    <row r="42" spans="1:12" ht="21.75" customHeight="1" x14ac:dyDescent="0.3">
      <c r="A42" s="10"/>
      <c r="B42" s="12" t="s">
        <v>31</v>
      </c>
      <c r="C42" s="12"/>
      <c r="D42" s="12"/>
      <c r="E42" s="12"/>
      <c r="F42" s="12"/>
      <c r="G42" s="12"/>
      <c r="H42" s="12"/>
      <c r="I42" s="12"/>
      <c r="J42" s="12"/>
      <c r="K42" s="12"/>
      <c r="L42" s="14"/>
    </row>
    <row r="43" spans="1:12" ht="63" customHeight="1" x14ac:dyDescent="0.3">
      <c r="A43" s="10"/>
      <c r="B43" s="42" t="s">
        <v>32</v>
      </c>
      <c r="C43" s="42"/>
      <c r="D43" s="42"/>
      <c r="E43" s="42"/>
      <c r="F43" s="42"/>
      <c r="G43" s="42"/>
      <c r="H43" s="42"/>
      <c r="I43" s="42"/>
      <c r="J43" s="13"/>
      <c r="K43" s="12"/>
      <c r="L43" s="14"/>
    </row>
    <row r="44" spans="1:12" ht="8.25" customHeight="1" x14ac:dyDescent="0.3">
      <c r="A44" s="10"/>
      <c r="B44" s="12"/>
      <c r="C44" s="13"/>
      <c r="D44" s="12"/>
      <c r="E44" s="13"/>
      <c r="F44" s="12"/>
      <c r="G44" s="11"/>
      <c r="H44" s="12"/>
      <c r="I44" s="12"/>
      <c r="J44" s="13"/>
      <c r="K44" s="12"/>
      <c r="L44" s="14"/>
    </row>
  </sheetData>
  <mergeCells count="17">
    <mergeCell ref="J1:L1"/>
    <mergeCell ref="A3:L3"/>
    <mergeCell ref="A7:A8"/>
    <mergeCell ref="B7:B8"/>
    <mergeCell ref="C7:C8"/>
    <mergeCell ref="D7:D8"/>
    <mergeCell ref="E7:E8"/>
    <mergeCell ref="I7:J7"/>
    <mergeCell ref="K7:K8"/>
    <mergeCell ref="L7:L8"/>
    <mergeCell ref="F7:F8"/>
    <mergeCell ref="G7:G8"/>
    <mergeCell ref="H7:H8"/>
    <mergeCell ref="B43:I43"/>
    <mergeCell ref="B38:E38"/>
    <mergeCell ref="B39:F39"/>
    <mergeCell ref="B40:F40"/>
  </mergeCells>
  <pageMargins left="0.70866141732283472" right="0.70866141732283472" top="0.74803149606299213" bottom="0.74803149606299213" header="0.31496062992125989" footer="0.31496062992125989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Гулидова Мария Андреевна</cp:lastModifiedBy>
  <cp:lastPrinted>2026-01-13T12:46:08Z</cp:lastPrinted>
  <dcterms:created xsi:type="dcterms:W3CDTF">2014-04-02T04:58:06Z</dcterms:created>
  <dcterms:modified xsi:type="dcterms:W3CDTF">2026-01-19T07:52:43Z</dcterms:modified>
</cp:coreProperties>
</file>